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Wettkampf 1" sheetId="1" r:id="rId1"/>
    <sheet name="Wettkampf 2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<sst xmlns="http://schemas.openxmlformats.org/spreadsheetml/2006/main" count="68" uniqueCount="24">
  <si>
    <t xml:space="preserve">                  Schützenkreis Hohenstaufen</t>
  </si>
  <si>
    <t>Seniorenfreundschaftrunde Auflage</t>
  </si>
  <si>
    <t>Ort:</t>
  </si>
  <si>
    <t>Datum:</t>
  </si>
  <si>
    <t>Mannschaft A:</t>
  </si>
  <si>
    <t>Mannschaft B:</t>
  </si>
  <si>
    <t>Heimmannschaft:</t>
  </si>
  <si>
    <t xml:space="preserve">     Name, Vorname</t>
  </si>
  <si>
    <t>Serien</t>
  </si>
  <si>
    <t>Gesamt</t>
  </si>
  <si>
    <t>1.</t>
  </si>
  <si>
    <t>2.</t>
  </si>
  <si>
    <t>3.</t>
  </si>
  <si>
    <t>Mannschaftsergebnis</t>
  </si>
  <si>
    <t>Mannschaftsführer</t>
  </si>
  <si>
    <t>Schießleiter</t>
  </si>
  <si>
    <t xml:space="preserve">  Wettkampfbericht:(Besondere Vorkommnisse, Zuschauer, Medienvertreter usw.)</t>
  </si>
  <si>
    <t xml:space="preserve">  Die Unterschriften sind auf den Orginalen bei den Mannschaftsführern bei Bedarf bitte anfordern</t>
  </si>
  <si>
    <t xml:space="preserve">  Ligaleiter: Günther Straub, Am Butzbach 1, 73110 Hattenhofen          Tel. 07164/14109    mobil  0157/50970703             auflage@schuetzenkreishohenstaufen.de</t>
  </si>
  <si>
    <t xml:space="preserve">  Verteiler: Ligaobmann/ Heimmannschaft/ Gastmannschaft</t>
  </si>
  <si>
    <t>Mustermann, Hans</t>
  </si>
  <si>
    <t>Mustermannschaft I</t>
  </si>
  <si>
    <t xml:space="preserve"> Gastmannschaft:</t>
  </si>
  <si>
    <t>Mustermannschaft 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</si>
</sst>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8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8"/>
      <color rgb="FF00B05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0" fillId="30" borderId="4" applyNumberFormat="0" applyFont="0" applyAlignment="0" applyProtection="0"/>
    <xf numFmtId="9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7"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/>
      <protection hidden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1" fontId="0" fillId="0" borderId="0" xfId="0" applyNumberFormat="1" applyAlignment="1" applyProtection="1">
      <alignment/>
      <protection hidden="1"/>
    </xf>
    <xf numFmtId="164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164" fontId="48" fillId="0" borderId="29" xfId="0" applyNumberFormat="1" applyFont="1" applyFill="1" applyBorder="1" applyAlignment="1" applyProtection="1">
      <alignment horizontal="center" vertical="center"/>
      <protection hidden="1"/>
    </xf>
    <xf numFmtId="164" fontId="48" fillId="33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164" fontId="9" fillId="0" borderId="31" xfId="0" applyNumberFormat="1" applyFont="1" applyBorder="1" applyAlignment="1" applyProtection="1">
      <alignment horizontal="center" vertical="center"/>
      <protection locked="0"/>
    </xf>
    <xf numFmtId="164" fontId="9" fillId="0" borderId="32" xfId="0" applyNumberFormat="1" applyFont="1" applyBorder="1" applyAlignment="1" applyProtection="1">
      <alignment horizontal="center" vertical="center"/>
      <protection locked="0"/>
    </xf>
    <xf numFmtId="164" fontId="9" fillId="0" borderId="33" xfId="0" applyNumberFormat="1" applyFont="1" applyBorder="1" applyAlignment="1" applyProtection="1">
      <alignment horizontal="center" vertical="center"/>
      <protection locked="0"/>
    </xf>
    <xf numFmtId="164" fontId="48" fillId="0" borderId="34" xfId="0" applyNumberFormat="1" applyFont="1" applyFill="1" applyBorder="1" applyAlignment="1" applyProtection="1">
      <alignment horizontal="center" vertical="center"/>
      <protection hidden="1"/>
    </xf>
    <xf numFmtId="164" fontId="48" fillId="0" borderId="35" xfId="0" applyNumberFormat="1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164" fontId="9" fillId="0" borderId="37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164" fontId="9" fillId="0" borderId="39" xfId="0" applyNumberFormat="1" applyFont="1" applyBorder="1" applyAlignment="1" applyProtection="1">
      <alignment horizontal="center" vertical="center"/>
      <protection locked="0"/>
    </xf>
    <xf numFmtId="164" fontId="48" fillId="0" borderId="40" xfId="0" applyNumberFormat="1" applyFont="1" applyFill="1" applyBorder="1" applyAlignment="1" applyProtection="1">
      <alignment horizontal="center" vertical="center"/>
      <protection hidden="1"/>
    </xf>
    <xf numFmtId="164" fontId="9" fillId="0" borderId="41" xfId="0" applyNumberFormat="1" applyFont="1" applyBorder="1" applyAlignment="1" applyProtection="1">
      <alignment horizontal="center" vertical="center"/>
      <protection locked="0"/>
    </xf>
    <xf numFmtId="164" fontId="9" fillId="0" borderId="42" xfId="0" applyNumberFormat="1" applyFont="1" applyBorder="1" applyAlignment="1" applyProtection="1">
      <alignment horizontal="center" vertical="center"/>
      <protection locked="0"/>
    </xf>
    <xf numFmtId="164" fontId="9" fillId="0" borderId="43" xfId="0" applyNumberFormat="1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164" fontId="9" fillId="0" borderId="44" xfId="0" applyNumberFormat="1" applyFont="1" applyBorder="1" applyAlignment="1" applyProtection="1">
      <alignment horizontal="center" vertical="center"/>
      <protection locked="0"/>
    </xf>
    <xf numFmtId="164" fontId="9" fillId="0" borderId="45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164" fontId="9" fillId="0" borderId="46" xfId="0" applyNumberFormat="1" applyFont="1" applyBorder="1" applyAlignment="1" applyProtection="1">
      <alignment horizontal="center" vertical="center"/>
      <protection locked="0"/>
    </xf>
    <xf numFmtId="164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left" vertical="center" indent="1"/>
      <protection locked="0"/>
    </xf>
    <xf numFmtId="0" fontId="9" fillId="0" borderId="49" xfId="0" applyFont="1" applyBorder="1" applyAlignment="1" applyProtection="1">
      <alignment horizontal="left" vertical="center" indent="1"/>
      <protection locked="0"/>
    </xf>
    <xf numFmtId="0" fontId="9" fillId="0" borderId="50" xfId="0" applyFont="1" applyBorder="1" applyAlignment="1" applyProtection="1">
      <alignment horizontal="left" vertical="center" indent="1"/>
      <protection locked="0"/>
    </xf>
    <xf numFmtId="0" fontId="9" fillId="0" borderId="51" xfId="0" applyFont="1" applyBorder="1" applyAlignment="1" applyProtection="1">
      <alignment horizontal="left" vertical="center" indent="1"/>
      <protection locked="0"/>
    </xf>
    <xf numFmtId="0" fontId="9" fillId="0" borderId="52" xfId="0" applyFont="1" applyFill="1" applyBorder="1" applyAlignment="1" applyProtection="1">
      <alignment horizontal="left" vertical="center" indent="1"/>
      <protection locked="0"/>
    </xf>
    <xf numFmtId="0" fontId="9" fillId="0" borderId="53" xfId="0" applyFont="1" applyFill="1" applyBorder="1" applyAlignment="1" applyProtection="1">
      <alignment horizontal="left" vertical="center" indent="1"/>
      <protection locked="0"/>
    </xf>
    <xf numFmtId="0" fontId="9" fillId="0" borderId="54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horizontal="left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left" vertical="center"/>
      <protection hidden="1"/>
    </xf>
    <xf numFmtId="0" fontId="0" fillId="0" borderId="65" xfId="0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66" xfId="0" applyBorder="1" applyAlignment="1" applyProtection="1">
      <alignment horizontal="left" vertical="center"/>
      <protection hidden="1"/>
    </xf>
    <xf numFmtId="164" fontId="48" fillId="0" borderId="14" xfId="0" applyNumberFormat="1" applyFont="1" applyBorder="1" applyAlignment="1" applyProtection="1">
      <alignment horizontal="center" vertical="center"/>
      <protection hidden="1"/>
    </xf>
    <xf numFmtId="164" fontId="48" fillId="0" borderId="0" xfId="0" applyNumberFormat="1" applyFont="1" applyBorder="1" applyAlignment="1" applyProtection="1">
      <alignment horizontal="center" vertical="center"/>
      <protection hidden="1"/>
    </xf>
    <xf numFmtId="164" fontId="48" fillId="0" borderId="67" xfId="0" applyNumberFormat="1" applyFont="1" applyBorder="1" applyAlignment="1" applyProtection="1">
      <alignment horizontal="center" vertical="center"/>
      <protection hidden="1"/>
    </xf>
    <xf numFmtId="164" fontId="48" fillId="0" borderId="36" xfId="0" applyNumberFormat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 vertical="center"/>
      <protection hidden="1"/>
    </xf>
    <xf numFmtId="0" fontId="49" fillId="0" borderId="65" xfId="0" applyFont="1" applyBorder="1" applyAlignment="1" applyProtection="1">
      <alignment horizontal="center" vertical="center"/>
      <protection hidden="1"/>
    </xf>
    <xf numFmtId="0" fontId="49" fillId="0" borderId="69" xfId="0" applyFont="1" applyBorder="1" applyAlignment="1" applyProtection="1">
      <alignment horizontal="center" vertical="center"/>
      <protection hidden="1"/>
    </xf>
    <xf numFmtId="0" fontId="49" fillId="0" borderId="70" xfId="0" applyFont="1" applyBorder="1" applyAlignment="1" applyProtection="1">
      <alignment horizontal="center" vertical="center"/>
      <protection hidden="1"/>
    </xf>
    <xf numFmtId="0" fontId="49" fillId="0" borderId="14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9" fillId="0" borderId="6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70" xfId="0" applyFont="1" applyBorder="1" applyAlignment="1" applyProtection="1">
      <alignment horizontal="center" vertical="center"/>
      <protection hidden="1"/>
    </xf>
    <xf numFmtId="0" fontId="9" fillId="0" borderId="71" xfId="0" applyFont="1" applyFill="1" applyBorder="1" applyAlignment="1" applyProtection="1">
      <alignment horizontal="left" vertical="center" indent="1"/>
      <protection locked="0"/>
    </xf>
    <xf numFmtId="0" fontId="9" fillId="0" borderId="72" xfId="0" applyFont="1" applyFill="1" applyBorder="1" applyAlignment="1" applyProtection="1">
      <alignment horizontal="left" vertical="center" indent="1"/>
      <protection locked="0"/>
    </xf>
    <xf numFmtId="0" fontId="9" fillId="0" borderId="73" xfId="0" applyFont="1" applyBorder="1" applyAlignment="1" applyProtection="1">
      <alignment horizontal="left" vertical="center" indent="1"/>
      <protection locked="0"/>
    </xf>
    <xf numFmtId="0" fontId="9" fillId="0" borderId="74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4" fontId="9" fillId="0" borderId="75" xfId="0" applyNumberFormat="1" applyFont="1" applyBorder="1" applyAlignment="1" applyProtection="1">
      <alignment horizontal="center" vertical="center"/>
      <protection locked="0"/>
    </xf>
    <xf numFmtId="0" fontId="0" fillId="0" borderId="76" xfId="0" applyBorder="1" applyAlignment="1">
      <alignment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7" fillId="0" borderId="77" xfId="0" applyFont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7" fillId="0" borderId="77" xfId="0" applyFont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2</xdr:col>
      <xdr:colOff>828675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2</xdr:row>
      <xdr:rowOff>104775</xdr:rowOff>
    </xdr:from>
    <xdr:to>
      <xdr:col>10</xdr:col>
      <xdr:colOff>0</xdr:colOff>
      <xdr:row>7</xdr:row>
      <xdr:rowOff>104775</xdr:rowOff>
    </xdr:to>
    <xdr:pic>
      <xdr:nvPicPr>
        <xdr:cNvPr id="2" name="Grafik 2" descr="image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82867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1638300</xdr:colOff>
      <xdr:row>3</xdr:row>
      <xdr:rowOff>142875</xdr:rowOff>
    </xdr:from>
    <xdr:to>
      <xdr:col>7</xdr:col>
      <xdr:colOff>466725</xdr:colOff>
      <xdr:row>5</xdr:row>
      <xdr:rowOff>142875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1885950" y="1028700"/>
          <a:ext cx="2152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Luftgewehr</a:t>
          </a:r>
        </a:p>
      </xdr:txBody>
    </xdr:sp>
    <xdr:clientData/>
  </xdr:twoCellAnchor>
  <xdr:twoCellAnchor>
    <xdr:from>
      <xdr:col>10</xdr:col>
      <xdr:colOff>323850</xdr:colOff>
      <xdr:row>3</xdr:row>
      <xdr:rowOff>161925</xdr:rowOff>
    </xdr:from>
    <xdr:to>
      <xdr:col>14</xdr:col>
      <xdr:colOff>95250</xdr:colOff>
      <xdr:row>5</xdr:row>
      <xdr:rowOff>161925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5267325" y="1047750"/>
          <a:ext cx="2000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Luftpistole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2</xdr:col>
      <xdr:colOff>828675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2</xdr:row>
      <xdr:rowOff>104775</xdr:rowOff>
    </xdr:from>
    <xdr:to>
      <xdr:col>10</xdr:col>
      <xdr:colOff>0</xdr:colOff>
      <xdr:row>7</xdr:row>
      <xdr:rowOff>104775</xdr:rowOff>
    </xdr:to>
    <xdr:pic>
      <xdr:nvPicPr>
        <xdr:cNvPr id="2" name="Grafik 2" descr="image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82867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1638300</xdr:colOff>
      <xdr:row>3</xdr:row>
      <xdr:rowOff>142875</xdr:rowOff>
    </xdr:from>
    <xdr:to>
      <xdr:col>7</xdr:col>
      <xdr:colOff>466725</xdr:colOff>
      <xdr:row>5</xdr:row>
      <xdr:rowOff>142875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1885950" y="1028700"/>
          <a:ext cx="2152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Luftgewehr</a:t>
          </a:r>
        </a:p>
      </xdr:txBody>
    </xdr:sp>
    <xdr:clientData/>
  </xdr:twoCellAnchor>
  <xdr:twoCellAnchor>
    <xdr:from>
      <xdr:col>10</xdr:col>
      <xdr:colOff>323850</xdr:colOff>
      <xdr:row>3</xdr:row>
      <xdr:rowOff>161925</xdr:rowOff>
    </xdr:from>
    <xdr:to>
      <xdr:col>14</xdr:col>
      <xdr:colOff>95250</xdr:colOff>
      <xdr:row>5</xdr:row>
      <xdr:rowOff>161925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5267325" y="1047750"/>
          <a:ext cx="2000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Luftpistole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3"/>
  <sheetViews>
    <sheetView showGridLines="0" tabSelected="1" zoomScalePageLayoutView="0" workbookViewId="0" topLeftCell="A1">
      <selection activeCell="H23" sqref="H23:L24"/>
    </sheetView>
  </sheetViews>
  <sheetFormatPr defaultColWidth="11.421875" defaultRowHeight="12.75"/>
  <cols>
    <col min="1" max="1" width="0.9921875" style="0" customWidth="1"/>
    <col min="2" max="2" width="2.7109375" style="0" customWidth="1"/>
    <col min="3" max="3" width="24.57421875" style="0" customWidth="1"/>
    <col min="4" max="4" width="7.140625" style="0" hidden="1" customWidth="1"/>
    <col min="5" max="7" width="8.421875" style="0" customWidth="1"/>
    <col min="8" max="8" width="9.140625" style="0" customWidth="1"/>
    <col min="9" max="9" width="9.421875" style="0" customWidth="1"/>
    <col min="10" max="10" width="2.00390625" style="0" customWidth="1"/>
    <col min="11" max="11" width="7.421875" style="0" customWidth="1"/>
    <col min="12" max="12" width="9.140625" style="0" customWidth="1"/>
    <col min="13" max="15" width="8.421875" style="0" customWidth="1"/>
    <col min="16" max="16" width="5.7109375" style="0" hidden="1" customWidth="1"/>
    <col min="17" max="17" width="2.7109375" style="0" customWidth="1"/>
    <col min="18" max="18" width="24.57421875" style="0" customWidth="1"/>
    <col min="21" max="23" width="11.421875" style="0" hidden="1" customWidth="1"/>
  </cols>
  <sheetData>
    <row r="1" spans="3:18" ht="44.25" customHeight="1">
      <c r="C1" s="1" t="s">
        <v>0</v>
      </c>
      <c r="M1" s="2"/>
      <c r="N1" s="2"/>
      <c r="O1" s="2"/>
      <c r="P1" s="2"/>
      <c r="Q1" s="2"/>
      <c r="R1" s="2"/>
    </row>
    <row r="2" spans="5:13" ht="12.75">
      <c r="E2" s="67" t="s">
        <v>1</v>
      </c>
      <c r="F2" s="67"/>
      <c r="G2" s="67"/>
      <c r="H2" s="67"/>
      <c r="I2" s="67"/>
      <c r="J2" s="67"/>
      <c r="K2" s="67"/>
      <c r="L2" s="67"/>
      <c r="M2" s="67"/>
    </row>
    <row r="3" spans="5:18" ht="12.75" customHeight="1">
      <c r="E3" s="67"/>
      <c r="F3" s="67"/>
      <c r="G3" s="67"/>
      <c r="H3" s="67"/>
      <c r="I3" s="67"/>
      <c r="J3" s="67"/>
      <c r="K3" s="67"/>
      <c r="L3" s="67"/>
      <c r="M3" s="67"/>
      <c r="R3" s="68"/>
    </row>
    <row r="4" spans="5:18" ht="15" customHeight="1">
      <c r="E4" s="67"/>
      <c r="F4" s="67"/>
      <c r="G4" s="67"/>
      <c r="H4" s="67"/>
      <c r="I4" s="67"/>
      <c r="J4" s="67"/>
      <c r="K4" s="67"/>
      <c r="L4" s="67"/>
      <c r="M4" s="67"/>
      <c r="Q4" s="3" t="s">
        <v>2</v>
      </c>
      <c r="R4" s="69"/>
    </row>
    <row r="5" ht="12.75">
      <c r="R5" s="70"/>
    </row>
    <row r="6" spans="6:18" ht="18">
      <c r="F6" s="4"/>
      <c r="H6" s="5"/>
      <c r="L6" s="4"/>
      <c r="O6" s="6"/>
      <c r="Q6" s="3" t="s">
        <v>3</v>
      </c>
      <c r="R6" s="69"/>
    </row>
    <row r="7" ht="9.75" customHeight="1"/>
    <row r="8" spans="2:18" ht="13.5" thickBot="1">
      <c r="B8" s="7" t="s">
        <v>4</v>
      </c>
      <c r="C8" s="7"/>
      <c r="R8" s="8" t="s">
        <v>5</v>
      </c>
    </row>
    <row r="9" spans="2:18" ht="32.25" customHeight="1" thickBot="1" thickTop="1">
      <c r="B9" s="9"/>
      <c r="C9" s="10" t="s">
        <v>6</v>
      </c>
      <c r="D9" s="11"/>
      <c r="E9" s="113" t="s">
        <v>21</v>
      </c>
      <c r="F9" s="113"/>
      <c r="G9" s="113"/>
      <c r="H9" s="113"/>
      <c r="I9" s="114"/>
      <c r="J9" s="12"/>
      <c r="K9" s="112" t="s">
        <v>22</v>
      </c>
      <c r="L9" s="112"/>
      <c r="M9" s="112"/>
      <c r="N9" s="115" t="s">
        <v>23</v>
      </c>
      <c r="O9" s="115"/>
      <c r="P9" s="115"/>
      <c r="Q9" s="115"/>
      <c r="R9" s="116"/>
    </row>
    <row r="10" spans="2:18" ht="12.75">
      <c r="B10" s="71" t="s">
        <v>7</v>
      </c>
      <c r="C10" s="72"/>
      <c r="D10" s="13"/>
      <c r="E10" s="75" t="s">
        <v>8</v>
      </c>
      <c r="F10" s="76"/>
      <c r="G10" s="77"/>
      <c r="H10" s="78" t="s">
        <v>9</v>
      </c>
      <c r="I10" s="14"/>
      <c r="J10" s="15"/>
      <c r="K10" s="16"/>
      <c r="L10" s="78" t="s">
        <v>9</v>
      </c>
      <c r="M10" s="80" t="s">
        <v>8</v>
      </c>
      <c r="N10" s="80"/>
      <c r="O10" s="80"/>
      <c r="P10" s="80"/>
      <c r="Q10" s="81" t="s">
        <v>7</v>
      </c>
      <c r="R10" s="82"/>
    </row>
    <row r="11" spans="2:18" ht="12.75">
      <c r="B11" s="73"/>
      <c r="C11" s="74"/>
      <c r="D11" s="17"/>
      <c r="E11" s="18" t="s">
        <v>10</v>
      </c>
      <c r="F11" s="18" t="s">
        <v>11</v>
      </c>
      <c r="G11" s="18" t="s">
        <v>12</v>
      </c>
      <c r="H11" s="79"/>
      <c r="I11" s="19"/>
      <c r="J11" s="15"/>
      <c r="K11" s="20"/>
      <c r="L11" s="79" t="s">
        <v>9</v>
      </c>
      <c r="M11" s="21" t="s">
        <v>12</v>
      </c>
      <c r="N11" s="18" t="s">
        <v>11</v>
      </c>
      <c r="O11" s="22" t="s">
        <v>10</v>
      </c>
      <c r="P11" s="23"/>
      <c r="Q11" s="83"/>
      <c r="R11" s="84"/>
    </row>
    <row r="12" spans="2:23" ht="24.75" customHeight="1">
      <c r="B12" s="64" t="s">
        <v>20</v>
      </c>
      <c r="C12" s="111"/>
      <c r="D12" s="36">
        <v>1</v>
      </c>
      <c r="E12" s="35">
        <v>94.7</v>
      </c>
      <c r="F12" s="51">
        <v>90.5</v>
      </c>
      <c r="G12" s="110">
        <v>98.4</v>
      </c>
      <c r="H12" s="37">
        <f aca="true" t="shared" si="0" ref="H12:H18">IF(SUM(D12:G12)&gt;0,SUM(E12:G12)," ")</f>
        <v>283.6</v>
      </c>
      <c r="I12" s="38">
        <f>IF(H12=U12,H12,IF(H12=V12,H12,IF(H12=W12,H12,0)))</f>
        <v>283.6</v>
      </c>
      <c r="J12" s="85">
        <f>IF(L12=U13,L12,IF(L12=V13,L12,IF(L12=W13,L12,0)))</f>
        <v>297.2</v>
      </c>
      <c r="K12" s="86">
        <f>IF(J12=W12,J12,IF(J12=X12,J12,IF(J12=Y12,J12,0)))</f>
        <v>0</v>
      </c>
      <c r="L12" s="37">
        <f aca="true" t="shared" si="1" ref="L12:L18">IF(SUM(M12:P12)&gt;0,SUM(M12:O12)," ")</f>
        <v>297.2</v>
      </c>
      <c r="M12" s="50">
        <v>97.8</v>
      </c>
      <c r="N12" s="51">
        <v>98.7</v>
      </c>
      <c r="O12" s="52">
        <v>100.7</v>
      </c>
      <c r="P12" s="53">
        <v>1</v>
      </c>
      <c r="Q12" s="60" t="s">
        <v>20</v>
      </c>
      <c r="R12" s="61"/>
      <c r="U12">
        <f>IF((D12:D18)&gt;0,LARGE(H12:H18,1),0)</f>
        <v>283.6</v>
      </c>
      <c r="V12">
        <f>IF((D12:D18)&gt;0,LARGE(H12:H18,2),0)</f>
        <v>0</v>
      </c>
      <c r="W12">
        <f>IF((D12:D18)&gt;0,LARGE(H12:H18,3),0)</f>
        <v>0</v>
      </c>
    </row>
    <row r="13" spans="2:23" ht="24.75" customHeight="1">
      <c r="B13" s="65"/>
      <c r="C13" s="66"/>
      <c r="D13" s="39">
        <v>1</v>
      </c>
      <c r="E13" s="40"/>
      <c r="F13" s="41"/>
      <c r="G13" s="42"/>
      <c r="H13" s="43">
        <f t="shared" si="0"/>
        <v>0</v>
      </c>
      <c r="I13" s="38">
        <f>IF(H13=U12,H13,IF(H13=V12,H13,IF(H13=W12,H13,0)))</f>
        <v>0</v>
      </c>
      <c r="J13" s="85">
        <f>IF(L13=U13,L13,IF(L13=V13,L13,IF(L13=W13,L13,0)))</f>
        <v>0</v>
      </c>
      <c r="K13" s="86">
        <f aca="true" t="shared" si="2" ref="K13:K18">IF(J13=W13,J13,IF(J13=X13,J13,IF(J13=Y13,J13,0)))</f>
        <v>0</v>
      </c>
      <c r="L13" s="43">
        <f t="shared" si="1"/>
        <v>0</v>
      </c>
      <c r="M13" s="54"/>
      <c r="N13" s="41"/>
      <c r="O13" s="55"/>
      <c r="P13" s="56">
        <v>1</v>
      </c>
      <c r="Q13" s="62"/>
      <c r="R13" s="63"/>
      <c r="U13">
        <f>IF((P12:P18)&gt;0,LARGE(L12:L18,1),0)</f>
        <v>297.2</v>
      </c>
      <c r="V13">
        <f>IF((P12:P18)&gt;0,LARGE(L12:L18,2),0)</f>
        <v>0</v>
      </c>
      <c r="W13">
        <f>IF((P13:P18)&gt;0,LARGE(L12:L18,3),0)</f>
        <v>0</v>
      </c>
    </row>
    <row r="14" spans="2:18" ht="24.75" customHeight="1">
      <c r="B14" s="65"/>
      <c r="C14" s="66"/>
      <c r="D14" s="39">
        <v>1</v>
      </c>
      <c r="E14" s="40"/>
      <c r="F14" s="41"/>
      <c r="G14" s="42"/>
      <c r="H14" s="43">
        <f t="shared" si="0"/>
        <v>0</v>
      </c>
      <c r="I14" s="38">
        <f>IF(H14=U12,H14,IF(H14=V12,H14,IF(H14=W12,H14,0)))</f>
        <v>0</v>
      </c>
      <c r="J14" s="85">
        <f>IF(L14=U13,L14,IF(L14=V13,L14,IF(L14=W13,L14,0)))</f>
        <v>0</v>
      </c>
      <c r="K14" s="86">
        <f t="shared" si="2"/>
        <v>0</v>
      </c>
      <c r="L14" s="43">
        <f t="shared" si="1"/>
        <v>0</v>
      </c>
      <c r="M14" s="54"/>
      <c r="N14" s="41"/>
      <c r="O14" s="55"/>
      <c r="P14" s="56">
        <v>1</v>
      </c>
      <c r="Q14" s="62"/>
      <c r="R14" s="63"/>
    </row>
    <row r="15" spans="2:18" ht="24.75" customHeight="1">
      <c r="B15" s="65"/>
      <c r="C15" s="66"/>
      <c r="D15" s="39">
        <v>1</v>
      </c>
      <c r="E15" s="40"/>
      <c r="F15" s="41"/>
      <c r="G15" s="42"/>
      <c r="H15" s="43">
        <f t="shared" si="0"/>
        <v>0</v>
      </c>
      <c r="I15" s="38">
        <f>IF(H15=U12,H15,IF(H15=V12,H15,IF(H15=W12,H15,0)))</f>
        <v>0</v>
      </c>
      <c r="J15" s="85">
        <f>IF(L15=U13,L15,IF(L15=V13,L15,IF(L15=W13,L15,0)))</f>
        <v>0</v>
      </c>
      <c r="K15" s="86">
        <f t="shared" si="2"/>
        <v>0</v>
      </c>
      <c r="L15" s="43">
        <f t="shared" si="1"/>
        <v>0</v>
      </c>
      <c r="M15" s="54"/>
      <c r="N15" s="41"/>
      <c r="O15" s="55"/>
      <c r="P15" s="56">
        <v>1</v>
      </c>
      <c r="Q15" s="62"/>
      <c r="R15" s="63"/>
    </row>
    <row r="16" spans="2:18" ht="24.75" customHeight="1">
      <c r="B16" s="65"/>
      <c r="C16" s="66"/>
      <c r="D16" s="39">
        <v>1</v>
      </c>
      <c r="E16" s="40"/>
      <c r="F16" s="41"/>
      <c r="G16" s="42"/>
      <c r="H16" s="43">
        <f t="shared" si="0"/>
        <v>0</v>
      </c>
      <c r="I16" s="38">
        <f>IF(H16=U12,H16,IF(H16=V12,H16,IF(H16=W12,H16,0)))</f>
        <v>0</v>
      </c>
      <c r="J16" s="85">
        <f>IF(L16=U13,L16,IF(L16=V13,L16,IF(L16=W13,L16,0)))</f>
        <v>0</v>
      </c>
      <c r="K16" s="86">
        <f t="shared" si="2"/>
        <v>0</v>
      </c>
      <c r="L16" s="43">
        <f t="shared" si="1"/>
        <v>0</v>
      </c>
      <c r="M16" s="54"/>
      <c r="N16" s="41"/>
      <c r="O16" s="55"/>
      <c r="P16" s="56">
        <v>1</v>
      </c>
      <c r="Q16" s="62"/>
      <c r="R16" s="63"/>
    </row>
    <row r="17" spans="2:18" ht="24.75" customHeight="1">
      <c r="B17" s="65"/>
      <c r="C17" s="66"/>
      <c r="D17" s="39">
        <v>1</v>
      </c>
      <c r="E17" s="40"/>
      <c r="F17" s="41"/>
      <c r="G17" s="42"/>
      <c r="H17" s="44">
        <f t="shared" si="0"/>
        <v>0</v>
      </c>
      <c r="I17" s="38">
        <f>IF(H17=U12,H17,IF(H17=V12,H17,IF(H17=W12,H17,0)))</f>
        <v>0</v>
      </c>
      <c r="J17" s="85">
        <f>IF(L17=U13,L17,IF(L17=V13,L17,IF(L17=W13,L17,0)))</f>
        <v>0</v>
      </c>
      <c r="K17" s="86">
        <f t="shared" si="2"/>
        <v>0</v>
      </c>
      <c r="L17" s="44">
        <f t="shared" si="1"/>
        <v>0</v>
      </c>
      <c r="M17" s="54"/>
      <c r="N17" s="41"/>
      <c r="O17" s="55"/>
      <c r="P17" s="56">
        <v>1</v>
      </c>
      <c r="Q17" s="62"/>
      <c r="R17" s="63"/>
    </row>
    <row r="18" spans="2:18" ht="24.75" customHeight="1" thickBot="1">
      <c r="B18" s="102"/>
      <c r="C18" s="103"/>
      <c r="D18" s="45">
        <v>1</v>
      </c>
      <c r="E18" s="46"/>
      <c r="F18" s="47"/>
      <c r="G18" s="48"/>
      <c r="H18" s="49">
        <f t="shared" si="0"/>
        <v>0</v>
      </c>
      <c r="I18" s="38">
        <f>IF(H18=U12,H18,IF(H18=V12,H18,IF(H18=W12,H18,0)))</f>
        <v>0</v>
      </c>
      <c r="J18" s="87">
        <f>IF(L18=U13,L18,IF(L18=V13,L18,IF(L18=W13,L18,0)))</f>
        <v>0</v>
      </c>
      <c r="K18" s="88">
        <f t="shared" si="2"/>
        <v>0</v>
      </c>
      <c r="L18" s="49">
        <f t="shared" si="1"/>
        <v>0</v>
      </c>
      <c r="M18" s="57"/>
      <c r="N18" s="47"/>
      <c r="O18" s="58"/>
      <c r="P18" s="59">
        <v>1</v>
      </c>
      <c r="Q18" s="104"/>
      <c r="R18" s="105"/>
    </row>
    <row r="19" spans="2:18" ht="18" customHeight="1">
      <c r="B19" s="89"/>
      <c r="C19" s="91" t="s">
        <v>13</v>
      </c>
      <c r="D19" s="91"/>
      <c r="E19" s="91"/>
      <c r="F19" s="91"/>
      <c r="G19" s="91"/>
      <c r="H19" s="93">
        <f>SUM(U12:W12)</f>
        <v>283.6</v>
      </c>
      <c r="I19" s="94"/>
      <c r="J19" s="97">
        <f>SUM(U13:W13)</f>
        <v>297.2</v>
      </c>
      <c r="K19" s="98"/>
      <c r="L19" s="98"/>
      <c r="M19" s="91" t="s">
        <v>13</v>
      </c>
      <c r="N19" s="91"/>
      <c r="O19" s="91"/>
      <c r="P19" s="91"/>
      <c r="Q19" s="91"/>
      <c r="R19" s="100"/>
    </row>
    <row r="20" spans="2:18" ht="18.75" customHeight="1" thickBot="1">
      <c r="B20" s="90"/>
      <c r="C20" s="92"/>
      <c r="D20" s="92"/>
      <c r="E20" s="92"/>
      <c r="F20" s="92"/>
      <c r="G20" s="92"/>
      <c r="H20" s="95"/>
      <c r="I20" s="96"/>
      <c r="J20" s="99"/>
      <c r="K20" s="95"/>
      <c r="L20" s="95"/>
      <c r="M20" s="92"/>
      <c r="N20" s="92"/>
      <c r="O20" s="92"/>
      <c r="P20" s="92"/>
      <c r="Q20" s="92"/>
      <c r="R20" s="101"/>
    </row>
    <row r="21" ht="16.5" customHeight="1" thickTop="1"/>
    <row r="23" spans="2:18" ht="12.75">
      <c r="B23" s="106"/>
      <c r="C23" s="106"/>
      <c r="H23" s="106"/>
      <c r="I23" s="106"/>
      <c r="J23" s="106"/>
      <c r="K23" s="106"/>
      <c r="L23" s="106"/>
      <c r="Q23" s="106"/>
      <c r="R23" s="106"/>
    </row>
    <row r="24" spans="2:18" ht="12.75">
      <c r="B24" s="107"/>
      <c r="C24" s="107"/>
      <c r="H24" s="107"/>
      <c r="I24" s="107"/>
      <c r="J24" s="107"/>
      <c r="K24" s="107"/>
      <c r="L24" s="107"/>
      <c r="Q24" s="107"/>
      <c r="R24" s="107"/>
    </row>
    <row r="25" spans="2:18" ht="12.75">
      <c r="B25" s="108" t="s">
        <v>14</v>
      </c>
      <c r="C25" s="109"/>
      <c r="H25" s="108" t="s">
        <v>15</v>
      </c>
      <c r="I25" s="109"/>
      <c r="J25" s="109"/>
      <c r="K25" s="109"/>
      <c r="L25" s="109"/>
      <c r="Q25" s="108" t="s">
        <v>14</v>
      </c>
      <c r="R25" s="109"/>
    </row>
    <row r="27" spans="2:18" ht="12.75">
      <c r="B27" s="24" t="s">
        <v>16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2:18" ht="12.75">
      <c r="B28" s="27" t="s">
        <v>17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</row>
    <row r="29" spans="2:18" ht="12.7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ht="12.7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</row>
    <row r="31" spans="2:18" ht="12.75">
      <c r="B31" s="3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</row>
    <row r="32" spans="2:18" ht="12.75">
      <c r="B32" s="31" t="s">
        <v>18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</row>
    <row r="33" spans="2:12" ht="12.75">
      <c r="B33" s="34" t="s">
        <v>19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</row>
  </sheetData>
  <sheetProtection password="CBBD" sheet="1" objects="1" scenarios="1"/>
  <mergeCells count="44">
    <mergeCell ref="B23:C24"/>
    <mergeCell ref="H23:L24"/>
    <mergeCell ref="Q23:R24"/>
    <mergeCell ref="B25:C25"/>
    <mergeCell ref="H25:L25"/>
    <mergeCell ref="Q25:R25"/>
    <mergeCell ref="J18:K18"/>
    <mergeCell ref="B19:B20"/>
    <mergeCell ref="C19:G20"/>
    <mergeCell ref="H19:I20"/>
    <mergeCell ref="J19:L20"/>
    <mergeCell ref="M19:R20"/>
    <mergeCell ref="B18:C18"/>
    <mergeCell ref="Q18:R18"/>
    <mergeCell ref="J12:K12"/>
    <mergeCell ref="J13:K13"/>
    <mergeCell ref="J14:K14"/>
    <mergeCell ref="J15:K15"/>
    <mergeCell ref="J16:K16"/>
    <mergeCell ref="J17:K17"/>
    <mergeCell ref="B10:C11"/>
    <mergeCell ref="E10:G10"/>
    <mergeCell ref="H10:H11"/>
    <mergeCell ref="L10:L11"/>
    <mergeCell ref="M10:P10"/>
    <mergeCell ref="Q10:R11"/>
    <mergeCell ref="E2:M4"/>
    <mergeCell ref="R3:R4"/>
    <mergeCell ref="R5:R6"/>
    <mergeCell ref="E9:I9"/>
    <mergeCell ref="K9:M9"/>
    <mergeCell ref="N9:R9"/>
    <mergeCell ref="B12:C12"/>
    <mergeCell ref="B13:C13"/>
    <mergeCell ref="B14:C14"/>
    <mergeCell ref="B15:C15"/>
    <mergeCell ref="B16:C16"/>
    <mergeCell ref="B17:C17"/>
    <mergeCell ref="Q12:R12"/>
    <mergeCell ref="Q13:R13"/>
    <mergeCell ref="Q14:R14"/>
    <mergeCell ref="Q15:R15"/>
    <mergeCell ref="Q16:R16"/>
    <mergeCell ref="Q17:R17"/>
  </mergeCells>
  <conditionalFormatting sqref="H19:I20">
    <cfRule type="cellIs" priority="4" dxfId="0" operator="greaterThan" stopIfTrue="1">
      <formula>0</formula>
    </cfRule>
    <cfRule type="cellIs" priority="5" dxfId="3" operator="equal" stopIfTrue="1">
      <formula>0</formula>
    </cfRule>
  </conditionalFormatting>
  <conditionalFormatting sqref="I12:I18">
    <cfRule type="cellIs" priority="2" dxfId="0" operator="greaterThan" stopIfTrue="1">
      <formula>0</formula>
    </cfRule>
    <cfRule type="cellIs" priority="3" dxfId="0" operator="greaterThan" stopIfTrue="1">
      <formula>0</formula>
    </cfRule>
  </conditionalFormatting>
  <conditionalFormatting sqref="H12:H18 J12:L20">
    <cfRule type="cellIs" priority="1" dxfId="0" operator="greaterThan" stopIfTrue="1">
      <formula>0</formula>
    </cfRule>
  </conditionalFormatting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3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0.9921875" style="0" customWidth="1"/>
    <col min="2" max="2" width="2.7109375" style="0" customWidth="1"/>
    <col min="3" max="3" width="24.57421875" style="0" customWidth="1"/>
    <col min="4" max="4" width="7.140625" style="0" hidden="1" customWidth="1"/>
    <col min="5" max="7" width="8.421875" style="0" customWidth="1"/>
    <col min="8" max="8" width="9.140625" style="0" customWidth="1"/>
    <col min="9" max="9" width="9.421875" style="0" customWidth="1"/>
    <col min="10" max="10" width="2.00390625" style="0" customWidth="1"/>
    <col min="11" max="11" width="7.421875" style="0" customWidth="1"/>
    <col min="12" max="12" width="9.140625" style="0" customWidth="1"/>
    <col min="13" max="15" width="8.421875" style="0" customWidth="1"/>
    <col min="16" max="16" width="5.7109375" style="0" hidden="1" customWidth="1"/>
    <col min="17" max="17" width="2.7109375" style="0" customWidth="1"/>
    <col min="18" max="18" width="24.57421875" style="0" customWidth="1"/>
    <col min="21" max="23" width="11.421875" style="0" hidden="1" customWidth="1"/>
  </cols>
  <sheetData>
    <row r="1" spans="3:18" ht="44.25" customHeight="1">
      <c r="C1" s="1" t="s">
        <v>0</v>
      </c>
      <c r="M1" s="2"/>
      <c r="N1" s="2"/>
      <c r="O1" s="2"/>
      <c r="P1" s="2"/>
      <c r="Q1" s="2"/>
      <c r="R1" s="2"/>
    </row>
    <row r="2" spans="5:13" ht="12.75">
      <c r="E2" s="67" t="s">
        <v>1</v>
      </c>
      <c r="F2" s="67"/>
      <c r="G2" s="67"/>
      <c r="H2" s="67"/>
      <c r="I2" s="67"/>
      <c r="J2" s="67"/>
      <c r="K2" s="67"/>
      <c r="L2" s="67"/>
      <c r="M2" s="67"/>
    </row>
    <row r="3" spans="5:18" ht="12.75" customHeight="1">
      <c r="E3" s="67"/>
      <c r="F3" s="67"/>
      <c r="G3" s="67"/>
      <c r="H3" s="67"/>
      <c r="I3" s="67"/>
      <c r="J3" s="67"/>
      <c r="K3" s="67"/>
      <c r="L3" s="67"/>
      <c r="M3" s="67"/>
      <c r="R3" s="68"/>
    </row>
    <row r="4" spans="5:18" ht="15" customHeight="1">
      <c r="E4" s="67"/>
      <c r="F4" s="67"/>
      <c r="G4" s="67"/>
      <c r="H4" s="67"/>
      <c r="I4" s="67"/>
      <c r="J4" s="67"/>
      <c r="K4" s="67"/>
      <c r="L4" s="67"/>
      <c r="M4" s="67"/>
      <c r="Q4" s="3" t="s">
        <v>2</v>
      </c>
      <c r="R4" s="69"/>
    </row>
    <row r="5" ht="12.75">
      <c r="R5" s="70"/>
    </row>
    <row r="6" spans="6:18" ht="18">
      <c r="F6" s="4"/>
      <c r="H6" s="5"/>
      <c r="L6" s="4"/>
      <c r="O6" s="6"/>
      <c r="Q6" s="3" t="s">
        <v>3</v>
      </c>
      <c r="R6" s="69"/>
    </row>
    <row r="7" ht="9.75" customHeight="1"/>
    <row r="8" spans="2:18" ht="13.5" thickBot="1">
      <c r="B8" s="7" t="s">
        <v>4</v>
      </c>
      <c r="C8" s="7"/>
      <c r="R8" s="8" t="s">
        <v>5</v>
      </c>
    </row>
    <row r="9" spans="2:18" ht="32.25" customHeight="1" thickBot="1" thickTop="1">
      <c r="B9" s="9"/>
      <c r="C9" s="10" t="s">
        <v>6</v>
      </c>
      <c r="D9" s="11"/>
      <c r="E9" s="113" t="s">
        <v>21</v>
      </c>
      <c r="F9" s="113"/>
      <c r="G9" s="113"/>
      <c r="H9" s="113"/>
      <c r="I9" s="114"/>
      <c r="J9" s="12"/>
      <c r="K9" s="112" t="s">
        <v>22</v>
      </c>
      <c r="L9" s="112"/>
      <c r="M9" s="112"/>
      <c r="N9" s="115" t="s">
        <v>23</v>
      </c>
      <c r="O9" s="115"/>
      <c r="P9" s="115"/>
      <c r="Q9" s="115"/>
      <c r="R9" s="116"/>
    </row>
    <row r="10" spans="2:18" ht="12.75">
      <c r="B10" s="71" t="s">
        <v>7</v>
      </c>
      <c r="C10" s="72"/>
      <c r="D10" s="13"/>
      <c r="E10" s="75" t="s">
        <v>8</v>
      </c>
      <c r="F10" s="76"/>
      <c r="G10" s="77"/>
      <c r="H10" s="78" t="s">
        <v>9</v>
      </c>
      <c r="I10" s="14"/>
      <c r="J10" s="15"/>
      <c r="K10" s="16"/>
      <c r="L10" s="78" t="s">
        <v>9</v>
      </c>
      <c r="M10" s="80" t="s">
        <v>8</v>
      </c>
      <c r="N10" s="80"/>
      <c r="O10" s="80"/>
      <c r="P10" s="80"/>
      <c r="Q10" s="81" t="s">
        <v>7</v>
      </c>
      <c r="R10" s="82"/>
    </row>
    <row r="11" spans="2:18" ht="12.75">
      <c r="B11" s="73"/>
      <c r="C11" s="74"/>
      <c r="D11" s="17"/>
      <c r="E11" s="18" t="s">
        <v>10</v>
      </c>
      <c r="F11" s="18" t="s">
        <v>11</v>
      </c>
      <c r="G11" s="18" t="s">
        <v>12</v>
      </c>
      <c r="H11" s="79"/>
      <c r="I11" s="19"/>
      <c r="J11" s="15"/>
      <c r="K11" s="20"/>
      <c r="L11" s="79" t="s">
        <v>9</v>
      </c>
      <c r="M11" s="21" t="s">
        <v>12</v>
      </c>
      <c r="N11" s="18" t="s">
        <v>11</v>
      </c>
      <c r="O11" s="22" t="s">
        <v>10</v>
      </c>
      <c r="P11" s="23"/>
      <c r="Q11" s="83"/>
      <c r="R11" s="84"/>
    </row>
    <row r="12" spans="2:23" ht="24.75" customHeight="1">
      <c r="B12" s="64" t="s">
        <v>20</v>
      </c>
      <c r="C12" s="111"/>
      <c r="D12" s="36">
        <v>1</v>
      </c>
      <c r="E12" s="35">
        <v>94.7</v>
      </c>
      <c r="F12" s="51">
        <v>90.5</v>
      </c>
      <c r="G12" s="110">
        <v>98.4</v>
      </c>
      <c r="H12" s="37">
        <f aca="true" t="shared" si="0" ref="H12:H18">IF(SUM(D12:G12)&gt;0,SUM(E12:G12)," ")</f>
        <v>283.6</v>
      </c>
      <c r="I12" s="38">
        <f>IF(H12=U12,H12,IF(H12=V12,H12,IF(H12=W12,H12,0)))</f>
        <v>283.6</v>
      </c>
      <c r="J12" s="85">
        <f>IF(L12=U13,L12,IF(L12=V13,L12,IF(L12=W13,L12,0)))</f>
        <v>297.2</v>
      </c>
      <c r="K12" s="86">
        <f>IF(J12=W12,J12,IF(J12=X12,J12,IF(J12=Y12,J12,0)))</f>
        <v>0</v>
      </c>
      <c r="L12" s="37">
        <f aca="true" t="shared" si="1" ref="L12:L18">IF(SUM(M12:P12)&gt;0,SUM(M12:O12)," ")</f>
        <v>297.2</v>
      </c>
      <c r="M12" s="50">
        <v>97.8</v>
      </c>
      <c r="N12" s="51">
        <v>98.7</v>
      </c>
      <c r="O12" s="52">
        <v>100.7</v>
      </c>
      <c r="P12" s="53">
        <v>1</v>
      </c>
      <c r="Q12" s="60" t="s">
        <v>20</v>
      </c>
      <c r="R12" s="61"/>
      <c r="U12">
        <f>IF((D12:D18)&gt;0,LARGE(H12:H18,1),0)</f>
        <v>283.6</v>
      </c>
      <c r="V12">
        <f>IF((D12:D18)&gt;0,LARGE(H12:H18,2),0)</f>
        <v>0</v>
      </c>
      <c r="W12">
        <f>IF((D12:D18)&gt;0,LARGE(H12:H18,3),0)</f>
        <v>0</v>
      </c>
    </row>
    <row r="13" spans="2:23" ht="24.75" customHeight="1">
      <c r="B13" s="65"/>
      <c r="C13" s="66"/>
      <c r="D13" s="39">
        <v>1</v>
      </c>
      <c r="E13" s="40"/>
      <c r="F13" s="41"/>
      <c r="G13" s="42"/>
      <c r="H13" s="43">
        <f t="shared" si="0"/>
        <v>0</v>
      </c>
      <c r="I13" s="38">
        <f>IF(H13=U12,H13,IF(H13=V12,H13,IF(H13=W12,H13,0)))</f>
        <v>0</v>
      </c>
      <c r="J13" s="85">
        <f>IF(L13=U13,L13,IF(L13=V13,L13,IF(L13=W13,L13,0)))</f>
        <v>0</v>
      </c>
      <c r="K13" s="86">
        <f aca="true" t="shared" si="2" ref="K13:K18">IF(J13=W13,J13,IF(J13=X13,J13,IF(J13=Y13,J13,0)))</f>
        <v>0</v>
      </c>
      <c r="L13" s="43">
        <f t="shared" si="1"/>
        <v>0</v>
      </c>
      <c r="M13" s="54"/>
      <c r="N13" s="41"/>
      <c r="O13" s="55"/>
      <c r="P13" s="56">
        <v>1</v>
      </c>
      <c r="Q13" s="62"/>
      <c r="R13" s="63"/>
      <c r="U13">
        <f>IF((P12:P18)&gt;0,LARGE(L12:L18,1),0)</f>
        <v>297.2</v>
      </c>
      <c r="V13">
        <f>IF((P12:P18)&gt;0,LARGE(L12:L18,2),0)</f>
        <v>0</v>
      </c>
      <c r="W13">
        <f>IF((P13:P18)&gt;0,LARGE(L12:L18,3),0)</f>
        <v>0</v>
      </c>
    </row>
    <row r="14" spans="2:18" ht="24.75" customHeight="1">
      <c r="B14" s="65"/>
      <c r="C14" s="66"/>
      <c r="D14" s="39">
        <v>1</v>
      </c>
      <c r="E14" s="40"/>
      <c r="F14" s="41"/>
      <c r="G14" s="42"/>
      <c r="H14" s="43">
        <f t="shared" si="0"/>
        <v>0</v>
      </c>
      <c r="I14" s="38">
        <f>IF(H14=U12,H14,IF(H14=V12,H14,IF(H14=W12,H14,0)))</f>
        <v>0</v>
      </c>
      <c r="J14" s="85">
        <f>IF(L14=U13,L14,IF(L14=V13,L14,IF(L14=W13,L14,0)))</f>
        <v>0</v>
      </c>
      <c r="K14" s="86">
        <f t="shared" si="2"/>
        <v>0</v>
      </c>
      <c r="L14" s="43">
        <f t="shared" si="1"/>
        <v>0</v>
      </c>
      <c r="M14" s="54"/>
      <c r="N14" s="41"/>
      <c r="O14" s="55"/>
      <c r="P14" s="56">
        <v>1</v>
      </c>
      <c r="Q14" s="62"/>
      <c r="R14" s="63"/>
    </row>
    <row r="15" spans="2:18" ht="24.75" customHeight="1">
      <c r="B15" s="65"/>
      <c r="C15" s="66"/>
      <c r="D15" s="39">
        <v>1</v>
      </c>
      <c r="E15" s="40"/>
      <c r="F15" s="41"/>
      <c r="G15" s="42"/>
      <c r="H15" s="43">
        <f t="shared" si="0"/>
        <v>0</v>
      </c>
      <c r="I15" s="38">
        <f>IF(H15=U12,H15,IF(H15=V12,H15,IF(H15=W12,H15,0)))</f>
        <v>0</v>
      </c>
      <c r="J15" s="85">
        <f>IF(L15=U13,L15,IF(L15=V13,L15,IF(L15=W13,L15,0)))</f>
        <v>0</v>
      </c>
      <c r="K15" s="86">
        <f t="shared" si="2"/>
        <v>0</v>
      </c>
      <c r="L15" s="43">
        <f t="shared" si="1"/>
        <v>0</v>
      </c>
      <c r="M15" s="54"/>
      <c r="N15" s="41"/>
      <c r="O15" s="55"/>
      <c r="P15" s="56">
        <v>1</v>
      </c>
      <c r="Q15" s="62"/>
      <c r="R15" s="63"/>
    </row>
    <row r="16" spans="2:18" ht="24.75" customHeight="1">
      <c r="B16" s="65"/>
      <c r="C16" s="66"/>
      <c r="D16" s="39">
        <v>1</v>
      </c>
      <c r="E16" s="40"/>
      <c r="F16" s="41"/>
      <c r="G16" s="42"/>
      <c r="H16" s="43">
        <f t="shared" si="0"/>
        <v>0</v>
      </c>
      <c r="I16" s="38">
        <f>IF(H16=U12,H16,IF(H16=V12,H16,IF(H16=W12,H16,0)))</f>
        <v>0</v>
      </c>
      <c r="J16" s="85">
        <f>IF(L16=U13,L16,IF(L16=V13,L16,IF(L16=W13,L16,0)))</f>
        <v>0</v>
      </c>
      <c r="K16" s="86">
        <f t="shared" si="2"/>
        <v>0</v>
      </c>
      <c r="L16" s="43">
        <f t="shared" si="1"/>
        <v>0</v>
      </c>
      <c r="M16" s="54"/>
      <c r="N16" s="41"/>
      <c r="O16" s="55"/>
      <c r="P16" s="56">
        <v>1</v>
      </c>
      <c r="Q16" s="62"/>
      <c r="R16" s="63"/>
    </row>
    <row r="17" spans="2:18" ht="24.75" customHeight="1">
      <c r="B17" s="65"/>
      <c r="C17" s="66"/>
      <c r="D17" s="39">
        <v>1</v>
      </c>
      <c r="E17" s="40"/>
      <c r="F17" s="41"/>
      <c r="G17" s="42"/>
      <c r="H17" s="44">
        <f t="shared" si="0"/>
        <v>0</v>
      </c>
      <c r="I17" s="38">
        <f>IF(H17=U12,H17,IF(H17=V12,H17,IF(H17=W12,H17,0)))</f>
        <v>0</v>
      </c>
      <c r="J17" s="85">
        <f>IF(L17=U13,L17,IF(L17=V13,L17,IF(L17=W13,L17,0)))</f>
        <v>0</v>
      </c>
      <c r="K17" s="86">
        <f t="shared" si="2"/>
        <v>0</v>
      </c>
      <c r="L17" s="44">
        <f t="shared" si="1"/>
        <v>0</v>
      </c>
      <c r="M17" s="54"/>
      <c r="N17" s="41"/>
      <c r="O17" s="55"/>
      <c r="P17" s="56">
        <v>1</v>
      </c>
      <c r="Q17" s="62"/>
      <c r="R17" s="63"/>
    </row>
    <row r="18" spans="2:18" ht="24.75" customHeight="1" thickBot="1">
      <c r="B18" s="102"/>
      <c r="C18" s="103"/>
      <c r="D18" s="45">
        <v>1</v>
      </c>
      <c r="E18" s="46"/>
      <c r="F18" s="47"/>
      <c r="G18" s="48"/>
      <c r="H18" s="49">
        <f t="shared" si="0"/>
        <v>0</v>
      </c>
      <c r="I18" s="38">
        <f>IF(H18=U12,H18,IF(H18=V12,H18,IF(H18=W12,H18,0)))</f>
        <v>0</v>
      </c>
      <c r="J18" s="87">
        <f>IF(L18=U13,L18,IF(L18=V13,L18,IF(L18=W13,L18,0)))</f>
        <v>0</v>
      </c>
      <c r="K18" s="88">
        <f t="shared" si="2"/>
        <v>0</v>
      </c>
      <c r="L18" s="49">
        <f t="shared" si="1"/>
        <v>0</v>
      </c>
      <c r="M18" s="57"/>
      <c r="N18" s="47"/>
      <c r="O18" s="58"/>
      <c r="P18" s="59">
        <v>1</v>
      </c>
      <c r="Q18" s="104"/>
      <c r="R18" s="105"/>
    </row>
    <row r="19" spans="2:18" ht="18" customHeight="1">
      <c r="B19" s="89"/>
      <c r="C19" s="91" t="s">
        <v>13</v>
      </c>
      <c r="D19" s="91"/>
      <c r="E19" s="91"/>
      <c r="F19" s="91"/>
      <c r="G19" s="91"/>
      <c r="H19" s="93">
        <f>SUM(U12:W12)</f>
        <v>283.6</v>
      </c>
      <c r="I19" s="94"/>
      <c r="J19" s="97">
        <f>SUM(U13:W13)</f>
        <v>297.2</v>
      </c>
      <c r="K19" s="98"/>
      <c r="L19" s="98"/>
      <c r="M19" s="91" t="s">
        <v>13</v>
      </c>
      <c r="N19" s="91"/>
      <c r="O19" s="91"/>
      <c r="P19" s="91"/>
      <c r="Q19" s="91"/>
      <c r="R19" s="100"/>
    </row>
    <row r="20" spans="2:18" ht="18.75" customHeight="1" thickBot="1">
      <c r="B20" s="90"/>
      <c r="C20" s="92"/>
      <c r="D20" s="92"/>
      <c r="E20" s="92"/>
      <c r="F20" s="92"/>
      <c r="G20" s="92"/>
      <c r="H20" s="95"/>
      <c r="I20" s="96"/>
      <c r="J20" s="99"/>
      <c r="K20" s="95"/>
      <c r="L20" s="95"/>
      <c r="M20" s="92"/>
      <c r="N20" s="92"/>
      <c r="O20" s="92"/>
      <c r="P20" s="92"/>
      <c r="Q20" s="92"/>
      <c r="R20" s="101"/>
    </row>
    <row r="21" ht="16.5" customHeight="1" thickTop="1"/>
    <row r="23" spans="2:18" ht="12.75">
      <c r="B23" s="106"/>
      <c r="C23" s="106"/>
      <c r="H23" s="106"/>
      <c r="I23" s="106"/>
      <c r="J23" s="106"/>
      <c r="K23" s="106"/>
      <c r="L23" s="106"/>
      <c r="Q23" s="106"/>
      <c r="R23" s="106"/>
    </row>
    <row r="24" spans="2:18" ht="12.75">
      <c r="B24" s="107"/>
      <c r="C24" s="107"/>
      <c r="H24" s="107"/>
      <c r="I24" s="107"/>
      <c r="J24" s="107"/>
      <c r="K24" s="107"/>
      <c r="L24" s="107"/>
      <c r="Q24" s="107"/>
      <c r="R24" s="107"/>
    </row>
    <row r="25" spans="2:18" ht="12.75">
      <c r="B25" s="108" t="s">
        <v>14</v>
      </c>
      <c r="C25" s="109"/>
      <c r="H25" s="108" t="s">
        <v>15</v>
      </c>
      <c r="I25" s="109"/>
      <c r="J25" s="109"/>
      <c r="K25" s="109"/>
      <c r="L25" s="109"/>
      <c r="Q25" s="108" t="s">
        <v>14</v>
      </c>
      <c r="R25" s="109"/>
    </row>
    <row r="27" spans="2:18" ht="12.75">
      <c r="B27" s="24" t="s">
        <v>16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2:18" ht="12.75">
      <c r="B28" s="27" t="s">
        <v>17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</row>
    <row r="29" spans="2:18" ht="12.7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ht="12.7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</row>
    <row r="31" spans="2:18" ht="12.75">
      <c r="B31" s="3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</row>
    <row r="32" spans="2:18" ht="12.75">
      <c r="B32" s="31" t="s">
        <v>18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</row>
    <row r="33" spans="2:12" ht="12.75">
      <c r="B33" s="34" t="s">
        <v>19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</row>
  </sheetData>
  <sheetProtection password="CBBD" sheet="1" objects="1" scenarios="1"/>
  <mergeCells count="44">
    <mergeCell ref="B23:C24"/>
    <mergeCell ref="H23:L24"/>
    <mergeCell ref="Q23:R24"/>
    <mergeCell ref="B25:C25"/>
    <mergeCell ref="H25:L25"/>
    <mergeCell ref="Q25:R25"/>
    <mergeCell ref="B18:C18"/>
    <mergeCell ref="J18:K18"/>
    <mergeCell ref="Q18:R18"/>
    <mergeCell ref="B19:B20"/>
    <mergeCell ref="C19:G20"/>
    <mergeCell ref="H19:I20"/>
    <mergeCell ref="J19:L20"/>
    <mergeCell ref="M19:R20"/>
    <mergeCell ref="B16:C16"/>
    <mergeCell ref="J16:K16"/>
    <mergeCell ref="Q16:R16"/>
    <mergeCell ref="B17:C17"/>
    <mergeCell ref="J17:K17"/>
    <mergeCell ref="Q17:R17"/>
    <mergeCell ref="B14:C14"/>
    <mergeCell ref="J14:K14"/>
    <mergeCell ref="Q14:R14"/>
    <mergeCell ref="B15:C15"/>
    <mergeCell ref="J15:K15"/>
    <mergeCell ref="Q15:R15"/>
    <mergeCell ref="B12:C12"/>
    <mergeCell ref="J12:K12"/>
    <mergeCell ref="Q12:R12"/>
    <mergeCell ref="B13:C13"/>
    <mergeCell ref="J13:K13"/>
    <mergeCell ref="Q13:R13"/>
    <mergeCell ref="B10:C11"/>
    <mergeCell ref="E10:G10"/>
    <mergeCell ref="H10:H11"/>
    <mergeCell ref="L10:L11"/>
    <mergeCell ref="M10:P10"/>
    <mergeCell ref="Q10:R11"/>
    <mergeCell ref="E2:M4"/>
    <mergeCell ref="R3:R4"/>
    <mergeCell ref="R5:R6"/>
    <mergeCell ref="E9:I9"/>
    <mergeCell ref="K9:M9"/>
    <mergeCell ref="N9:R9"/>
  </mergeCells>
  <conditionalFormatting sqref="H19:I20">
    <cfRule type="cellIs" priority="4" dxfId="0" operator="greaterThan" stopIfTrue="1">
      <formula>0</formula>
    </cfRule>
    <cfRule type="cellIs" priority="5" dxfId="3" operator="equal" stopIfTrue="1">
      <formula>0</formula>
    </cfRule>
  </conditionalFormatting>
  <conditionalFormatting sqref="I12:I18">
    <cfRule type="cellIs" priority="2" dxfId="0" operator="greaterThan" stopIfTrue="1">
      <formula>0</formula>
    </cfRule>
    <cfRule type="cellIs" priority="3" dxfId="0" operator="greaterThan" stopIfTrue="1">
      <formula>0</formula>
    </cfRule>
  </conditionalFormatting>
  <conditionalFormatting sqref="H12:H18 J12:L20">
    <cfRule type="cellIs" priority="1" dxfId="0" operator="greaterThan" stopIfTrue="1">
      <formula>0</formula>
    </cfRule>
  </conditionalFormatting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Straub</dc:creator>
  <cp:keywords/>
  <dc:description/>
  <cp:lastModifiedBy>Straub</cp:lastModifiedBy>
  <cp:lastPrinted>2017-03-11T07:50:18Z</cp:lastPrinted>
  <dcterms:created xsi:type="dcterms:W3CDTF">2017-02-16T16:46:39Z</dcterms:created>
  <dcterms:modified xsi:type="dcterms:W3CDTF">2017-03-11T07:58:08Z</dcterms:modified>
  <cp:category/>
  <cp:version/>
  <cp:contentType/>
  <cp:contentStatus/>
</cp:coreProperties>
</file>